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<sst xmlns="http://schemas.openxmlformats.org/spreadsheetml/2006/main" count="23" uniqueCount="23">
  <si>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中天华庭9号楼、7号楼屋面及外墙维修工程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</si>
  <si>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</si>
  <si>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淮安市清江浦区中天华庭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</si>
  <si>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淮安市中天华庭第二届业主委员会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中天华庭9号楼、7号楼屋面及外墙维修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淮安市中天华庭第二届业主委员会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90630.36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87608.81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3021.55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3.33%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86732.72</t>
    </r>
    <r>
      <rPr>
        <sz val="15"/>
        <rFont val="仿宋"/>
        <charset val="134"/>
      </rPr>
      <t>元（按照合同约定让利876.09元）</t>
    </r>
  </si>
  <si>
    <t>序号</t>
  </si>
  <si>
    <t>维修部位</t>
  </si>
  <si>
    <t>工程量（m2）</t>
  </si>
  <si>
    <t>预算金额（元）</t>
  </si>
  <si>
    <t>送审金额（元）</t>
  </si>
  <si>
    <t>审计结算金额（元）</t>
  </si>
  <si>
    <t>审计费（元）</t>
  </si>
  <si>
    <t>费用合计</t>
  </si>
  <si>
    <t>中天华庭7号楼1单元901、902室外墙维修</t>
  </si>
  <si>
    <t>中天华庭9号楼01、02、03、06户型屋面维修</t>
  </si>
  <si>
    <t>中天华庭9号楼1单元902室外墙维修</t>
  </si>
  <si>
    <t>中天华庭9号楼2单元203、403、903室外墙维修</t>
  </si>
  <si>
    <t>中天华庭9号楼3单元906室外墙维修</t>
  </si>
  <si>
    <t>中天华庭7号楼03、04户型屋面维修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</si>
  <si>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</si>
  <si>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  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</si>
  <si>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3</t>
    </r>
    <r>
      <rPr>
        <sz val="15"/>
        <rFont val="仿宋"/>
        <charset val="134"/>
      </rPr>
      <t>月31日前实名向我中心反映，并提供相关依据。（工作日接待时间：9：00-12：00、13：30-5：30）。联系电话：83566517、83751080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</si>
  <si>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</si>
  <si>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2025年3月29日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</si>
</sst>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  <font>
      <u/>
      <sz val="15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6" workbookViewId="0">
      <selection activeCell="A16" sqref="A14:H16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5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9"/>
    </row>
    <row r="6" s="2" customFormat="1" ht="63" customHeight="1" spans="1:10">
      <c r="A6" s="11">
        <v>1</v>
      </c>
      <c r="B6" s="12" t="s">
        <v>12</v>
      </c>
      <c r="C6" s="12">
        <v>70</v>
      </c>
      <c r="D6" s="13">
        <v>6311.62</v>
      </c>
      <c r="E6" s="14">
        <v>6256.15</v>
      </c>
      <c r="F6" s="14">
        <v>6193.57</v>
      </c>
      <c r="G6" s="15">
        <v>171.38</v>
      </c>
      <c r="H6" s="12">
        <f t="shared" ref="H6:H11" si="0">G6+F6</f>
        <v>6364.95</v>
      </c>
      <c r="I6" s="20">
        <f>F6/F12</f>
        <v>0.0714098439435544</v>
      </c>
      <c r="J6" s="2">
        <v>2400</v>
      </c>
    </row>
    <row r="7" s="2" customFormat="1" ht="50" customHeight="1" spans="1:9">
      <c r="A7" s="11">
        <v>2</v>
      </c>
      <c r="B7" s="12" t="s">
        <v>13</v>
      </c>
      <c r="C7" s="12">
        <v>452.77</v>
      </c>
      <c r="D7" s="13">
        <v>41819.67</v>
      </c>
      <c r="E7" s="14">
        <v>40876.68</v>
      </c>
      <c r="F7" s="15">
        <v>38778.94</v>
      </c>
      <c r="G7" s="15">
        <v>1073.06</v>
      </c>
      <c r="H7" s="12">
        <f t="shared" si="0"/>
        <v>39852</v>
      </c>
      <c r="I7" s="20"/>
    </row>
    <row r="8" s="2" customFormat="1" ht="50" customHeight="1" spans="1:9">
      <c r="A8" s="11">
        <v>3</v>
      </c>
      <c r="B8" s="12" t="s">
        <v>14</v>
      </c>
      <c r="C8" s="12">
        <v>47.96</v>
      </c>
      <c r="D8" s="13">
        <v>4508.3</v>
      </c>
      <c r="E8" s="14">
        <v>4468.67</v>
      </c>
      <c r="F8" s="15">
        <v>4243.5</v>
      </c>
      <c r="G8" s="15">
        <v>117.42</v>
      </c>
      <c r="H8" s="12">
        <f t="shared" si="0"/>
        <v>4360.92</v>
      </c>
      <c r="I8" s="20"/>
    </row>
    <row r="9" s="2" customFormat="1" ht="50" customHeight="1" spans="1:9">
      <c r="A9" s="11">
        <v>4</v>
      </c>
      <c r="B9" s="12" t="s">
        <v>15</v>
      </c>
      <c r="C9" s="12">
        <v>140</v>
      </c>
      <c r="D9" s="13">
        <v>12623.25</v>
      </c>
      <c r="E9" s="14">
        <v>12512.28</v>
      </c>
      <c r="F9" s="15">
        <v>12387.16</v>
      </c>
      <c r="G9" s="15">
        <v>342.77</v>
      </c>
      <c r="H9" s="12">
        <f t="shared" si="0"/>
        <v>12729.93</v>
      </c>
      <c r="I9" s="20"/>
    </row>
    <row r="10" s="2" customFormat="1" ht="50" customHeight="1" spans="1:9">
      <c r="A10" s="11">
        <v>5</v>
      </c>
      <c r="B10" s="12" t="s">
        <v>16</v>
      </c>
      <c r="C10" s="12">
        <v>59.3</v>
      </c>
      <c r="D10" s="16">
        <v>5590.29</v>
      </c>
      <c r="E10" s="14">
        <v>5541.15</v>
      </c>
      <c r="F10" s="15">
        <v>5246.85</v>
      </c>
      <c r="G10" s="15">
        <v>145.19</v>
      </c>
      <c r="H10" s="12">
        <f t="shared" si="0"/>
        <v>5392.04</v>
      </c>
      <c r="I10" s="20"/>
    </row>
    <row r="11" s="2" customFormat="1" ht="50" customHeight="1" spans="1:9">
      <c r="A11" s="11">
        <v>6</v>
      </c>
      <c r="B11" s="12" t="s">
        <v>17</v>
      </c>
      <c r="C11" s="12">
        <v>235.95</v>
      </c>
      <c r="D11" s="13">
        <v>21464.55</v>
      </c>
      <c r="E11" s="14">
        <v>20975.43</v>
      </c>
      <c r="F11" s="15">
        <v>19882.7</v>
      </c>
      <c r="G11" s="15">
        <v>550.18</v>
      </c>
      <c r="H11" s="12">
        <f t="shared" si="0"/>
        <v>20432.88</v>
      </c>
      <c r="I11" s="20"/>
    </row>
    <row r="12" s="2" customFormat="1" ht="50" customHeight="1" spans="1:9">
      <c r="A12" s="11">
        <v>7</v>
      </c>
      <c r="B12" s="17" t="s">
        <v>18</v>
      </c>
      <c r="C12" s="18">
        <f t="shared" ref="C12:H12" si="1">SUM(C6:C11)</f>
        <v>1005.98</v>
      </c>
      <c r="D12" s="18">
        <f t="shared" si="1"/>
        <v>92317.68</v>
      </c>
      <c r="E12" s="18">
        <f t="shared" si="1"/>
        <v>90630.36</v>
      </c>
      <c r="F12" s="18">
        <f t="shared" si="1"/>
        <v>86732.72</v>
      </c>
      <c r="G12" s="18">
        <f t="shared" si="1"/>
        <v>2400</v>
      </c>
      <c r="H12" s="18">
        <f t="shared" si="1"/>
        <v>89132.72</v>
      </c>
      <c r="I12" s="20"/>
    </row>
    <row r="13" ht="42" customHeight="1" spans="1:8">
      <c r="A13" s="9" t="s">
        <v>19</v>
      </c>
      <c r="B13" s="9"/>
      <c r="C13" s="9"/>
      <c r="D13" s="9"/>
      <c r="E13" s="9"/>
      <c r="F13" s="9"/>
      <c r="G13" s="9"/>
      <c r="H13" s="9"/>
    </row>
    <row r="14" ht="57" customHeight="1" spans="1:8">
      <c r="A14" s="9" t="s">
        <v>20</v>
      </c>
      <c r="B14" s="9"/>
      <c r="C14" s="9"/>
      <c r="D14" s="9"/>
      <c r="E14" s="9"/>
      <c r="F14" s="9"/>
      <c r="G14" s="9"/>
      <c r="H14" s="9"/>
    </row>
    <row r="15" ht="19.5" spans="1:8">
      <c r="A15" s="9" t="s">
        <v>21</v>
      </c>
      <c r="B15" s="9"/>
      <c r="C15" s="9"/>
      <c r="D15" s="9"/>
      <c r="E15" s="9"/>
      <c r="F15" s="9"/>
      <c r="G15" s="9"/>
      <c r="H15" s="9"/>
    </row>
    <row r="16" ht="19.5" spans="1:8">
      <c r="A16" s="9" t="s">
        <v>22</v>
      </c>
      <c r="B16" s="9"/>
      <c r="C16" s="9"/>
      <c r="D16" s="9"/>
      <c r="E16" s="9"/>
      <c r="F16" s="9"/>
      <c r="G16" s="9"/>
      <c r="H16" s="9"/>
    </row>
  </sheetData>
  <mergeCells count="8">
    <mergeCell ref="A1:H1"/>
    <mergeCell ref="A2:H2"/>
    <mergeCell ref="A3:H3"/>
    <mergeCell ref="A4:H4"/>
    <mergeCell ref="A13:H13"/>
    <mergeCell ref="A14:H14"/>
    <mergeCell ref="A15:H15"/>
    <mergeCell ref="A16:H16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2025-03-28T08:23:54Z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99819C36694C4C2AA35B8201CBCA4ADD</vt:lpwstr>
  </property>
</Properties>
</file>