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<sst xmlns="http://schemas.openxmlformats.org/spreadsheetml/2006/main" count="21" uniqueCount="21">
  <si>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亿力·未来城一期21#楼屋面及12#楼403室，18#楼1202、1203、1303室外墙防水维修改造工程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</si>
  <si>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</si>
  <si>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r>
      <rPr>
        <u/>
        <sz val="16"/>
        <color rgb="FFFF0000"/>
        <rFont val="方正小标宋简体"/>
        <charset val="134"/>
      </rPr>
      <t>亿力·未来城一期21#楼、12#楼、18#楼</t>
    </r>
    <r>
      <rPr>
        <u/>
        <sz val="16"/>
        <rFont val="方正小标宋简体"/>
        <charset val="134"/>
      </rPr>
      <t>业主：</t>
    </r>
  </si>
  <si>
    <t xml:space="preserve">   亿力未来城小区（一期）物业管理委员会申报的 亿力·未来城一期21#楼屋面及12#楼403室，18#楼1202、1203、1303室外墙防水维修改造工程 已竣工验收合格，工程决算已送审；经 正军项目管理集团有限公司审计，初审结果如下：送审金额76912.32元，工程审定金额75114.76元，核减额1797.56元，核减率2.34%，审计结算金额74138.27元（按照合同约定让利976.49元）。</t>
  </si>
  <si>
    <t>序号</t>
  </si>
  <si>
    <t>项目部位</t>
  </si>
  <si>
    <t>预算金额（元）</t>
  </si>
  <si>
    <t>送审金额（元）</t>
  </si>
  <si>
    <t>审定价（元）</t>
  </si>
  <si>
    <t>审定结算价（元）</t>
  </si>
  <si>
    <t>工程量（㎡）</t>
  </si>
  <si>
    <t>审计费（元）</t>
  </si>
  <si>
    <t>核减额（元）</t>
  </si>
  <si>
    <t>21#楼屋面防水维修改造工程</t>
  </si>
  <si>
    <t>12#楼403室外墙防水维修改造工程</t>
  </si>
  <si>
    <t>18#楼1202、1203、1303室外墙防水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</si>
  <si>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</si>
  <si>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2400.00）</t>
    </r>
    <r>
      <rPr>
        <sz val="15"/>
        <rFont val="仿宋"/>
        <charset val="134"/>
      </rPr>
      <t xml:space="preserve">元，其他费用( 0 ) 元，一并从维修资金账户列支。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</si>
  <si>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如对公示结果有异议，请在2025年5月15日前实名向我中心反映，并提供相关依据。（工作日接待时间：9：00-12：00、13：30-17：30）。联系电话：83566517、83751080</t>
    </r>
  </si>
  <si>
    <t xml:space="preserve"> </t>
  </si>
  <si>
    <t xml:space="preserve">                   公示时间：   2025年5月12日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</si>
</sst>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4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color rgb="FFFF0000"/>
      <name val="方正小标宋简体"/>
      <charset val="134"/>
    </font>
    <font>
      <u/>
      <sz val="18"/>
      <name val="方正小标宋简体"/>
      <charset val="134"/>
    </font>
    <font>
      <sz val="15"/>
      <color rgb="FFFF0000"/>
      <name val="仿宋"/>
      <charset val="134"/>
    </font>
    <font>
      <sz val="15"/>
      <name val="仿宋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ajor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u/>
      <sz val="16"/>
      <name val="方正小标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pane xSplit="11" ySplit="2" topLeftCell="L6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/>
  <cols>
    <col min="1" max="1" width="5.125" style="1" customWidth="1"/>
    <col min="2" max="2" width="11.375" style="1" customWidth="1"/>
    <col min="3" max="3" width="11" style="1" customWidth="1"/>
    <col min="4" max="4" width="10.75" style="1" customWidth="1"/>
    <col min="5" max="5" width="10.625" style="1" customWidth="1"/>
    <col min="6" max="6" width="10.5" style="1" customWidth="1"/>
    <col min="7" max="7" width="8.75" style="1" customWidth="1"/>
    <col min="8" max="8" width="9.125" style="1" customWidth="1"/>
    <col min="9" max="9" width="11.5" style="1" customWidth="1"/>
    <col min="10" max="10" width="12.625" style="3" hidden="1" customWidth="1"/>
    <col min="11" max="11" width="3.625" style="3" customWidth="1"/>
    <col min="12" max="12" width="9" style="3"/>
    <col min="13" max="15" width="9.375" style="3"/>
    <col min="16" max="16384" width="9" style="3"/>
  </cols>
  <sheetData>
    <row r="1" ht="54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137" customHeight="1" spans="1:9">
      <c r="A4" s="9" t="s">
        <v>3</v>
      </c>
      <c r="B4" s="10"/>
      <c r="C4" s="10"/>
      <c r="D4" s="10"/>
      <c r="E4" s="10"/>
      <c r="F4" s="10"/>
      <c r="G4" s="10"/>
      <c r="H4" s="10"/>
      <c r="I4" s="10"/>
    </row>
    <row r="5" s="1" customFormat="1" ht="59" customHeight="1" spans="1:10">
      <c r="A5" s="11" t="s">
        <v>4</v>
      </c>
      <c r="B5" s="12" t="s">
        <v>5</v>
      </c>
      <c r="C5" s="12" t="s">
        <v>6</v>
      </c>
      <c r="D5" s="12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20"/>
    </row>
    <row r="6" s="2" customFormat="1" ht="72" customHeight="1" spans="1:10">
      <c r="A6" s="13">
        <v>1</v>
      </c>
      <c r="B6" s="14" t="s">
        <v>13</v>
      </c>
      <c r="C6" s="15">
        <f>$C$9*D6/$D$9</f>
        <v>60377.1704903948</v>
      </c>
      <c r="D6" s="16">
        <v>60347.59</v>
      </c>
      <c r="E6" s="15">
        <f>$E$9*D6/$D$9</f>
        <v>58937.1733868956</v>
      </c>
      <c r="F6" s="15">
        <f>$F$9*D6/$D$9</f>
        <v>58170.990132866</v>
      </c>
      <c r="G6" s="14">
        <v>575.7</v>
      </c>
      <c r="H6" s="14">
        <f>$H$9*D6/$D$9</f>
        <v>1883.10814184256</v>
      </c>
      <c r="I6" s="14">
        <f>D6-E6</f>
        <v>1410.41661310439</v>
      </c>
      <c r="J6" s="21">
        <f>F6/F9</f>
        <v>0.784628392434398</v>
      </c>
    </row>
    <row r="7" s="2" customFormat="1" ht="73" customHeight="1" spans="1:10">
      <c r="A7" s="13">
        <v>2</v>
      </c>
      <c r="B7" s="14" t="s">
        <v>14</v>
      </c>
      <c r="C7" s="15">
        <f>$C$9*D7/$D$9</f>
        <v>3937.53911222805</v>
      </c>
      <c r="D7" s="17">
        <v>3935.61</v>
      </c>
      <c r="E7" s="15">
        <f>$E$9*D7/$D$9</f>
        <v>3843.62870088433</v>
      </c>
      <c r="F7" s="15">
        <f>$F$9*D7/$D$9</f>
        <v>3793.66152777284</v>
      </c>
      <c r="G7" s="14">
        <v>42.3</v>
      </c>
      <c r="H7" s="14">
        <f>$H$9*D7/$D$9</f>
        <v>122.808205499457</v>
      </c>
      <c r="I7" s="14">
        <f>D7-E7</f>
        <v>91.9812991156691</v>
      </c>
      <c r="J7" s="21"/>
    </row>
    <row r="8" s="2" customFormat="1" ht="47" customHeight="1" spans="1:10">
      <c r="A8" s="13">
        <v>3</v>
      </c>
      <c r="B8" s="14" t="s">
        <v>15</v>
      </c>
      <c r="C8" s="15">
        <f>$C$9*D8/$D$9</f>
        <v>12635.3103973772</v>
      </c>
      <c r="D8" s="17">
        <v>12629.12</v>
      </c>
      <c r="E8" s="15">
        <f>$E$9*D8/$D$9</f>
        <v>12333.95791222</v>
      </c>
      <c r="F8" s="15">
        <f>$F$9*D8/$D$9</f>
        <v>12173.6164593612</v>
      </c>
      <c r="G8" s="14">
        <v>135.7</v>
      </c>
      <c r="H8" s="14">
        <f>$H$9*D8/$D$9</f>
        <v>394.083652657988</v>
      </c>
      <c r="I8" s="14">
        <f>D8-E8</f>
        <v>295.162087779956</v>
      </c>
      <c r="J8" s="21"/>
    </row>
    <row r="9" s="2" customFormat="1" ht="43" customHeight="1" spans="1:10">
      <c r="A9" s="18"/>
      <c r="B9" s="14" t="s">
        <v>16</v>
      </c>
      <c r="C9" s="15">
        <v>76950.02</v>
      </c>
      <c r="D9" s="16">
        <v>76912.32</v>
      </c>
      <c r="E9" s="15">
        <v>75114.76</v>
      </c>
      <c r="F9" s="14">
        <v>74138.26812</v>
      </c>
      <c r="G9" s="14">
        <f>SUM(G6:G8)</f>
        <v>753.7</v>
      </c>
      <c r="H9" s="14">
        <v>2400</v>
      </c>
      <c r="I9" s="14">
        <f>SUM(I6:I8)</f>
        <v>1797.56000000001</v>
      </c>
      <c r="J9" s="21"/>
    </row>
    <row r="10" ht="42" customHeight="1" spans="1:9">
      <c r="A10" s="10" t="s">
        <v>17</v>
      </c>
      <c r="B10" s="10"/>
      <c r="C10" s="10"/>
      <c r="D10" s="10"/>
      <c r="E10" s="10"/>
      <c r="F10" s="10"/>
      <c r="G10" s="10"/>
      <c r="H10" s="10"/>
      <c r="I10" s="10"/>
    </row>
    <row r="11" ht="57" customHeight="1" spans="1:9">
      <c r="A11" s="10" t="s">
        <v>18</v>
      </c>
      <c r="B11" s="10"/>
      <c r="C11" s="10"/>
      <c r="D11" s="10"/>
      <c r="E11" s="10"/>
      <c r="F11" s="10"/>
      <c r="G11" s="10"/>
      <c r="H11" s="10"/>
      <c r="I11" s="10"/>
    </row>
    <row r="12" ht="19.5" spans="1:9">
      <c r="A12" s="19" t="s">
        <v>19</v>
      </c>
      <c r="B12" s="19"/>
      <c r="C12" s="19"/>
      <c r="D12" s="19"/>
      <c r="E12" s="19"/>
      <c r="F12" s="19"/>
      <c r="G12" s="19"/>
      <c r="H12" s="19"/>
      <c r="I12" s="19"/>
    </row>
    <row r="13" ht="19.5" spans="1:9">
      <c r="A13" s="19" t="s">
        <v>20</v>
      </c>
      <c r="B13" s="19"/>
      <c r="C13" s="19"/>
      <c r="D13" s="19"/>
      <c r="E13" s="19"/>
      <c r="F13" s="19"/>
      <c r="G13" s="19"/>
      <c r="H13" s="19"/>
      <c r="I13" s="19"/>
    </row>
  </sheetData>
  <mergeCells count="8">
    <mergeCell ref="A1:I1"/>
    <mergeCell ref="A2:I2"/>
    <mergeCell ref="A3:I3"/>
    <mergeCell ref="A4:I4"/>
    <mergeCell ref="A10:I10"/>
    <mergeCell ref="A11:I11"/>
    <mergeCell ref="A12:I12"/>
    <mergeCell ref="A13:I13"/>
  </mergeCells>
  <printOptions horizontalCentered="1"/>
  <pageMargins left="0.629861111111111" right="0.550694444444444" top="0.393055555555556" bottom="0.393055555555556" header="0.236111111111111" footer="0.275"/>
  <pageSetup paperSize="9" scale="97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Seediq·Bale</cp:lastModifiedBy>
  <dcterms:created xsi:type="dcterms:W3CDTF">2018-06-04T07:14:00Z</dcterms:created>
  <cp:lastPrinted>2019-06-01T07:32:00Z</cp:lastPrinted>
  <dcterms:modified xsi:type="dcterms:W3CDTF">2025-05-12T09:02:22Z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44D153847955402EA8290D9CB154FEBF_13</vt:lpwstr>
  </property>
</Properties>
</file>