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545" windowHeight="1236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<sst xmlns="http://schemas.openxmlformats.org/spreadsheetml/2006/main" count="20" uniqueCount="20">
  <si>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柳湾惠园20号楼一单元1102、1202、1302、1402、1502、1501、1804及二单元108、508、1208、1308、1608、1708、1006室外墙维修工程</t>
  </si>
  <si>
    <r>
      <rPr>
        <sz val="19"/>
        <rFont val="方正小标宋简体"/>
        <charset val="134"/>
      </rPr>
      <t xml:space="preserve"> </t>
    </r>
    <r>
      <rPr>
        <sz val="18"/>
        <rFont val="方正小标宋简体"/>
        <charset val="134"/>
      </rPr>
      <t>项目审计初步结果公示</t>
    </r>
  </si>
  <si>
    <t>柳湾惠园20号楼一单元1102、1202、1302、1402、1502、1501、1804及二单元108、508、1208、1308、1608、1708、1006室外墙维修的业主：</t>
  </si>
  <si>
    <t xml:space="preserve">  江苏省淮安市清江浦区柳树湾街道西安路社区居民委员会申报的柳湾惠园20号楼一单元1102、1202、1302、1402、1502、1501、1804及二单元108、508、1208、1308、1608、1708、1006室外墙维修（案件批次号：PYB009673）经江苏省淮安市清江浦区柳树湾街道西安路社区居民委员会组织竣工验收合格，工程决算已送审；经正军项目管理集团有限公司审计，初审结果如下：送审金额90853.11元，工程审定金额88180.95元，核减额2672.16元，核减率2.94%，审计结算金额88180.95元（按照合同约定让利0元）。</t>
  </si>
  <si>
    <t>序号</t>
  </si>
  <si>
    <t>项目部位</t>
  </si>
  <si>
    <t>预算金额（元）</t>
  </si>
  <si>
    <t>送审金额（元）</t>
  </si>
  <si>
    <t>审定价（元）</t>
  </si>
  <si>
    <t>审定结算价（元）</t>
  </si>
  <si>
    <t>工程量（㎡）</t>
  </si>
  <si>
    <t>审计费（元）</t>
  </si>
  <si>
    <t>核减额（元）</t>
  </si>
  <si>
    <t>20号楼一单元1102、1202、1302、1402、1502、1501、1804室外墙维修</t>
  </si>
  <si>
    <t>20号楼二单元108、508、1208、1308、1608、1708、1006室外墙维修</t>
  </si>
  <si>
    <t>合计</t>
  </si>
  <si>
    <t xml:space="preserve">    该项目审计费用（2400.00）元，其他费用( 0 ) 元，一并从维修资金账户列支。                                                                                             </t>
  </si>
  <si>
    <t xml:space="preserve">    相关业主、单位如对公示结果有异议，请在2025年6月2日前实名向我中心反映，并提供相关依据。（工作日接待时间：9：00-12：00、13：30-17：30）。联系电话：83566517、83751080</t>
  </si>
  <si>
    <t xml:space="preserve"> </t>
  </si>
  <si>
    <t xml:space="preserve">                   公示时间：2025 年5 月29 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</si>
</sst>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9">
    <font>
      <sz val="12"/>
      <name val="宋体"/>
      <charset val="134"/>
    </font>
    <font>
      <u/>
      <sz val="19"/>
      <name val="宋体"/>
      <charset val="134"/>
    </font>
    <font>
      <sz val="19"/>
      <name val="方正小标宋简体"/>
      <charset val="134"/>
    </font>
    <font>
      <u/>
      <sz val="16"/>
      <name val="方正小标宋简体"/>
      <charset val="134"/>
    </font>
    <font>
      <u/>
      <sz val="18"/>
      <name val="方正小标宋简体"/>
      <charset val="134"/>
    </font>
    <font>
      <sz val="15"/>
      <name val="仿宋"/>
      <charset val="134"/>
    </font>
    <font>
      <sz val="14"/>
      <name val="黑体"/>
      <charset val="134"/>
    </font>
    <font>
      <sz val="12"/>
      <name val="仿宋"/>
      <charset val="134"/>
    </font>
    <font>
      <b/>
      <sz val="12"/>
      <name val="宋体"/>
      <charset val="134"/>
    </font>
    <font>
      <u/>
      <sz val="11"/>
      <color indexed="12"/>
      <name val="宋体"/>
      <charset val="134"/>
    </font>
    <font>
      <u/>
      <sz val="11"/>
      <color indexed="20"/>
      <name val="宋体"/>
      <charset val="134"/>
    </font>
    <font>
      <sz val="11"/>
      <color indexed="8"/>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8"/>
      <name val="方正小标宋简体"/>
      <charset val="134"/>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 borderId="9" applyNumberFormat="0" applyAlignment="0" applyProtection="0">
      <alignment vertical="center"/>
    </xf>
    <xf numFmtId="0" fontId="19" fillId="4" borderId="10" applyNumberFormat="0" applyAlignment="0" applyProtection="0">
      <alignment vertical="center"/>
    </xf>
    <xf numFmtId="0" fontId="20" fillId="4" borderId="9" applyNumberFormat="0" applyAlignment="0" applyProtection="0">
      <alignment vertical="center"/>
    </xf>
    <xf numFmtId="0" fontId="21" fillId="5"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27" fillId="3" borderId="0" applyNumberFormat="0" applyBorder="0" applyAlignment="0" applyProtection="0">
      <alignment vertical="center"/>
    </xf>
    <xf numFmtId="0" fontId="27" fillId="5" borderId="0" applyNumberFormat="0" applyBorder="0" applyAlignment="0" applyProtection="0">
      <alignment vertical="center"/>
    </xf>
    <xf numFmtId="0" fontId="11" fillId="4" borderId="0" applyNumberFormat="0" applyBorder="0" applyAlignment="0" applyProtection="0">
      <alignment vertical="center"/>
    </xf>
    <xf numFmtId="0" fontId="11"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11" fillId="2" borderId="0" applyNumberFormat="0" applyBorder="0" applyAlignment="0" applyProtection="0">
      <alignment vertical="center"/>
    </xf>
    <xf numFmtId="0" fontId="11" fillId="8" borderId="0" applyNumberFormat="0" applyBorder="0" applyAlignment="0" applyProtection="0">
      <alignment vertical="center"/>
    </xf>
    <xf numFmtId="0" fontId="27" fillId="3" borderId="0" applyNumberFormat="0" applyBorder="0" applyAlignment="0" applyProtection="0">
      <alignment vertical="center"/>
    </xf>
    <xf numFmtId="0" fontId="27" fillId="16"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11" fillId="6" borderId="0" applyNumberFormat="0" applyBorder="0" applyAlignment="0" applyProtection="0">
      <alignment vertical="center"/>
    </xf>
    <xf numFmtId="0" fontId="11" fillId="14" borderId="0" applyNumberFormat="0" applyBorder="0" applyAlignment="0" applyProtection="0">
      <alignment vertical="center"/>
    </xf>
    <xf numFmtId="0" fontId="27" fillId="14"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center" vertical="center" wrapText="1"/>
    </xf>
    <xf numFmtId="0" fontId="0" fillId="0" borderId="0" xfId="0" applyFont="1" applyAlignment="1">
      <alignment vertical="center" wrapText="1"/>
    </xf>
    <xf numFmtId="0" fontId="0" fillId="0" borderId="0" xfId="0"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176" fontId="7" fillId="0" borderId="3"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177" fontId="7" fillId="0" borderId="5" xfId="0" applyNumberFormat="1"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4" xfId="0" applyFont="1" applyFill="1" applyBorder="1" applyAlignment="1">
      <alignment horizontal="center" vertical="center"/>
    </xf>
    <xf numFmtId="177" fontId="0"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center" wrapText="1"/>
    </xf>
    <xf numFmtId="177" fontId="0" fillId="0" borderId="0" xfId="0" applyNumberFormat="1"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3"/>
  <sheetViews>
    <sheetView tabSelected="1" workbookViewId="0">
      <pane xSplit="11" ySplit="2" topLeftCell="L6" activePane="bottomRight" state="frozen"/>
      <selection/>
      <selection pane="topRight"/>
      <selection pane="bottomLeft"/>
      <selection pane="bottomRight" activeCell="M8" sqref="M8"/>
    </sheetView>
  </sheetViews>
  <sheetFormatPr defaultColWidth="9" defaultRowHeight="14.25"/>
  <cols>
    <col min="1" max="1" width="5.125" style="1" customWidth="1"/>
    <col min="2" max="2" width="15.25" style="1" customWidth="1"/>
    <col min="3" max="3" width="9.875" style="1" customWidth="1"/>
    <col min="4" max="4" width="10.75" style="1" customWidth="1"/>
    <col min="5" max="5" width="10.625" style="1" customWidth="1"/>
    <col min="6" max="6" width="10.5" style="1" customWidth="1"/>
    <col min="7" max="7" width="8.75" style="1" customWidth="1"/>
    <col min="8" max="8" width="9.125" style="1" customWidth="1"/>
    <col min="9" max="9" width="9.625" style="1" customWidth="1"/>
    <col min="10" max="10" width="12.625" style="3" hidden="1" customWidth="1"/>
    <col min="11" max="11" width="9" style="3" hidden="1" customWidth="1"/>
    <col min="12" max="12" width="9" style="3"/>
    <col min="13" max="13" width="11.5" style="3"/>
    <col min="14" max="14" width="9.375" style="3"/>
    <col min="15" max="15" width="10.375" style="3"/>
    <col min="16" max="16384" width="9" style="3"/>
  </cols>
  <sheetData>
    <row r="1" ht="90" customHeight="1" spans="1:9">
      <c r="A1" s="4" t="s">
        <v>0</v>
      </c>
      <c r="B1" s="4"/>
      <c r="C1" s="4"/>
      <c r="D1" s="4"/>
      <c r="E1" s="4"/>
      <c r="F1" s="4"/>
      <c r="G1" s="4"/>
      <c r="H1" s="4"/>
      <c r="I1" s="4"/>
    </row>
    <row r="2" ht="21" customHeight="1" spans="1:9">
      <c r="A2" s="5" t="s">
        <v>1</v>
      </c>
      <c r="B2" s="5"/>
      <c r="C2" s="5"/>
      <c r="D2" s="5"/>
      <c r="E2" s="5"/>
      <c r="F2" s="5"/>
      <c r="G2" s="5"/>
      <c r="H2" s="5"/>
      <c r="I2" s="5"/>
    </row>
    <row r="3" ht="80" customHeight="1" spans="1:9">
      <c r="A3" s="6" t="s">
        <v>2</v>
      </c>
      <c r="B3" s="7"/>
      <c r="C3" s="7"/>
      <c r="D3" s="7"/>
      <c r="E3" s="7"/>
      <c r="F3" s="7"/>
      <c r="G3" s="7"/>
      <c r="H3" s="7"/>
      <c r="I3" s="7"/>
    </row>
    <row r="4" ht="137" customHeight="1" spans="1:9">
      <c r="A4" s="8" t="s">
        <v>3</v>
      </c>
      <c r="B4" s="8"/>
      <c r="C4" s="8"/>
      <c r="D4" s="8"/>
      <c r="E4" s="8"/>
      <c r="F4" s="8"/>
      <c r="G4" s="8"/>
      <c r="H4" s="8"/>
      <c r="I4" s="8"/>
    </row>
    <row r="5" s="1" customFormat="1" ht="59" customHeight="1" spans="1:10">
      <c r="A5" s="9" t="s">
        <v>4</v>
      </c>
      <c r="B5" s="10" t="s">
        <v>5</v>
      </c>
      <c r="C5" s="10" t="s">
        <v>6</v>
      </c>
      <c r="D5" s="10" t="s">
        <v>7</v>
      </c>
      <c r="E5" s="9" t="s">
        <v>8</v>
      </c>
      <c r="F5" s="9" t="s">
        <v>9</v>
      </c>
      <c r="G5" s="9" t="s">
        <v>10</v>
      </c>
      <c r="H5" s="9" t="s">
        <v>11</v>
      </c>
      <c r="I5" s="9" t="s">
        <v>12</v>
      </c>
      <c r="J5" s="22"/>
    </row>
    <row r="6" s="2" customFormat="1" ht="102" customHeight="1" spans="1:13">
      <c r="A6" s="11">
        <v>1</v>
      </c>
      <c r="B6" s="12" t="s">
        <v>13</v>
      </c>
      <c r="C6" s="12">
        <v>41837.05</v>
      </c>
      <c r="D6" s="13">
        <v>41329.25</v>
      </c>
      <c r="E6" s="12">
        <v>40082.25</v>
      </c>
      <c r="F6" s="12">
        <f>E6</f>
        <v>40082.25</v>
      </c>
      <c r="G6" s="12">
        <v>450</v>
      </c>
      <c r="H6" s="12">
        <v>1090.8</v>
      </c>
      <c r="I6" s="19">
        <f>D6-E6</f>
        <v>1247</v>
      </c>
      <c r="J6" s="23">
        <f>F6/F9</f>
        <v>0.454545454545455</v>
      </c>
      <c r="K6" s="2">
        <v>2400</v>
      </c>
      <c r="M6" s="24"/>
    </row>
    <row r="7" s="2" customFormat="1" ht="93" customHeight="1" spans="1:13">
      <c r="A7" s="14">
        <v>2</v>
      </c>
      <c r="B7" s="12" t="s">
        <v>14</v>
      </c>
      <c r="C7" s="15">
        <v>50132.33</v>
      </c>
      <c r="D7" s="13">
        <v>49523.86</v>
      </c>
      <c r="E7" s="12">
        <v>48098.7</v>
      </c>
      <c r="F7" s="12">
        <f>E7</f>
        <v>48098.7</v>
      </c>
      <c r="G7" s="12">
        <v>540</v>
      </c>
      <c r="H7" s="12">
        <v>1309.2</v>
      </c>
      <c r="I7" s="18">
        <f>D7-E7</f>
        <v>1425.16</v>
      </c>
      <c r="J7" s="23"/>
      <c r="M7" s="24"/>
    </row>
    <row r="8" s="2" customFormat="1" ht="87" customHeight="1" spans="1:13">
      <c r="A8" s="14"/>
      <c r="B8" s="12"/>
      <c r="C8" s="16"/>
      <c r="D8" s="17"/>
      <c r="E8" s="18"/>
      <c r="F8" s="19"/>
      <c r="G8" s="12"/>
      <c r="H8" s="19"/>
      <c r="I8" s="18"/>
      <c r="J8" s="23"/>
      <c r="M8" s="24"/>
    </row>
    <row r="9" s="2" customFormat="1" ht="43" customHeight="1" spans="1:10">
      <c r="A9" s="20"/>
      <c r="B9" s="12" t="s">
        <v>15</v>
      </c>
      <c r="C9" s="14">
        <f>SUM(C6:C8)</f>
        <v>91969.38</v>
      </c>
      <c r="D9" s="14">
        <f>SUM(D6:D8)</f>
        <v>90853.11</v>
      </c>
      <c r="E9" s="18">
        <f>SUM(E6:E8)</f>
        <v>88180.95</v>
      </c>
      <c r="F9" s="19">
        <f t="shared" ref="C9:I9" si="0">SUM(F6:F8)</f>
        <v>88180.95</v>
      </c>
      <c r="G9" s="12">
        <f t="shared" si="0"/>
        <v>990</v>
      </c>
      <c r="H9" s="19">
        <f t="shared" si="0"/>
        <v>2400</v>
      </c>
      <c r="I9" s="18">
        <f t="shared" si="0"/>
        <v>2672.16</v>
      </c>
      <c r="J9" s="23"/>
    </row>
    <row r="10" ht="42" customHeight="1" spans="1:9">
      <c r="A10" s="8" t="s">
        <v>16</v>
      </c>
      <c r="B10" s="8"/>
      <c r="C10" s="8"/>
      <c r="D10" s="8"/>
      <c r="E10" s="8"/>
      <c r="F10" s="8"/>
      <c r="G10" s="8"/>
      <c r="H10" s="8"/>
      <c r="I10" s="8"/>
    </row>
    <row r="11" ht="57" customHeight="1" spans="1:9">
      <c r="A11" s="8" t="s">
        <v>17</v>
      </c>
      <c r="B11" s="8"/>
      <c r="C11" s="8"/>
      <c r="D11" s="8"/>
      <c r="E11" s="8"/>
      <c r="F11" s="8"/>
      <c r="G11" s="8"/>
      <c r="H11" s="8"/>
      <c r="I11" s="8"/>
    </row>
    <row r="12" ht="19.5" spans="1:9">
      <c r="A12" s="21" t="s">
        <v>18</v>
      </c>
      <c r="B12" s="21"/>
      <c r="C12" s="21"/>
      <c r="D12" s="21"/>
      <c r="E12" s="21"/>
      <c r="F12" s="21"/>
      <c r="G12" s="21"/>
      <c r="H12" s="21"/>
      <c r="I12" s="21"/>
    </row>
    <row r="13" ht="19.5" spans="1:9">
      <c r="A13" s="21" t="s">
        <v>19</v>
      </c>
      <c r="B13" s="21"/>
      <c r="C13" s="21"/>
      <c r="D13" s="21"/>
      <c r="E13" s="21"/>
      <c r="F13" s="21"/>
      <c r="G13" s="21"/>
      <c r="H13" s="21"/>
      <c r="I13" s="21"/>
    </row>
  </sheetData>
  <mergeCells count="8">
    <mergeCell ref="A1:I1"/>
    <mergeCell ref="A2:I2"/>
    <mergeCell ref="A3:I3"/>
    <mergeCell ref="A4:I4"/>
    <mergeCell ref="A10:I10"/>
    <mergeCell ref="A11:I11"/>
    <mergeCell ref="A12:I12"/>
    <mergeCell ref="A13:I13"/>
  </mergeCells>
  <printOptions horizontalCentered="1"/>
  <pageMargins left="0.629861111111111" right="0.550694444444444" top="0.393055555555556" bottom="0.393055555555556" header="0.236111111111111" footer="0.275"/>
  <pageSetup paperSize="9" scale="95" orientation="portrait"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 footer="0.5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Seediq·Bale</cp:lastModifiedBy>
  <dcterms:created xsi:type="dcterms:W3CDTF">2018-06-04T07:14:00Z</dcterms:created>
  <cp:lastPrinted>2019-06-01T07:32:00Z</cp:lastPrinted>
  <dcterms:modified xsi:type="dcterms:W3CDTF">2025-05-29T08:53:19Z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B6DDBADDECB6442587ACC43C92A6FC68_13</vt:lpwstr>
  </property>
</Properties>
</file>